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นักเรียน\ปีการศึกษา2569\10 มิ.ย. 69\"/>
    </mc:Choice>
  </mc:AlternateContent>
  <xr:revisionPtr revIDLastSave="0" documentId="8_{FE26081F-FA89-4D2B-9F51-A23D128FC521}" xr6:coauthVersionLast="47" xr6:coauthVersionMax="47" xr10:uidLastSave="{00000000-0000-0000-0000-000000000000}"/>
  <bookViews>
    <workbookView xWindow="-120" yWindow="-120" windowWidth="24240" windowHeight="13140" tabRatio="597" xr2:uid="{00000000-000D-0000-FFFF-FFFF00000000}"/>
  </bookViews>
  <sheets>
    <sheet name="สรุปจำนวนนักเรียน" sheetId="46" r:id="rId1"/>
  </sheets>
  <calcPr calcId="191029"/>
</workbook>
</file>

<file path=xl/calcChain.xml><?xml version="1.0" encoding="utf-8"?>
<calcChain xmlns="http://schemas.openxmlformats.org/spreadsheetml/2006/main">
  <c r="C38" i="46" l="1"/>
  <c r="D38" i="46"/>
  <c r="E38" i="46"/>
  <c r="D33" i="46"/>
  <c r="D29" i="46"/>
  <c r="D25" i="46"/>
  <c r="D21" i="46"/>
  <c r="D17" i="46"/>
  <c r="C12" i="46"/>
  <c r="D13" i="46"/>
  <c r="D12" i="46"/>
  <c r="D9" i="46"/>
  <c r="D5" i="46"/>
  <c r="E5" i="46"/>
  <c r="G40" i="46"/>
  <c r="F40" i="46"/>
  <c r="G39" i="46"/>
  <c r="F33" i="46"/>
  <c r="G33" i="46"/>
  <c r="F38" i="46"/>
  <c r="G38" i="46"/>
  <c r="F29" i="46"/>
  <c r="G29" i="46"/>
  <c r="F25" i="46"/>
  <c r="G25" i="46"/>
  <c r="F21" i="46"/>
  <c r="G21" i="46"/>
  <c r="F17" i="46"/>
  <c r="G17" i="46"/>
  <c r="F13" i="46"/>
  <c r="G13" i="46"/>
  <c r="F12" i="46"/>
  <c r="G12" i="46"/>
  <c r="G9" i="46"/>
  <c r="F9" i="46"/>
  <c r="G5" i="46"/>
  <c r="F5" i="46"/>
  <c r="C9" i="46"/>
  <c r="E35" i="46"/>
  <c r="E36" i="46"/>
  <c r="E37" i="46"/>
  <c r="E34" i="46"/>
  <c r="E31" i="46"/>
  <c r="E32" i="46"/>
  <c r="E33" i="46" s="1"/>
  <c r="E30" i="46"/>
  <c r="E27" i="46"/>
  <c r="E28" i="46"/>
  <c r="E26" i="46"/>
  <c r="E23" i="46"/>
  <c r="E24" i="46"/>
  <c r="E22" i="46"/>
  <c r="E25" i="46" s="1"/>
  <c r="E19" i="46"/>
  <c r="E20" i="46"/>
  <c r="E21" i="46" s="1"/>
  <c r="E18" i="46"/>
  <c r="E15" i="46"/>
  <c r="E16" i="46"/>
  <c r="E17" i="46" s="1"/>
  <c r="E14" i="46"/>
  <c r="E11" i="46"/>
  <c r="E12" i="46" s="1"/>
  <c r="E10" i="46"/>
  <c r="E7" i="46"/>
  <c r="E8" i="46"/>
  <c r="E6" i="46"/>
  <c r="E9" i="46" s="1"/>
  <c r="E4" i="46"/>
  <c r="D50" i="46"/>
  <c r="C50" i="46"/>
  <c r="C29" i="46"/>
  <c r="C5" i="46"/>
  <c r="C17" i="46"/>
  <c r="C21" i="46"/>
  <c r="C25" i="46"/>
  <c r="C33" i="46"/>
  <c r="E47" i="46"/>
  <c r="E48" i="46"/>
  <c r="E51" i="46"/>
  <c r="E52" i="46"/>
  <c r="E53" i="46"/>
  <c r="E54" i="46"/>
  <c r="E55" i="46"/>
  <c r="E56" i="46"/>
  <c r="E49" i="46"/>
  <c r="E29" i="46" l="1"/>
  <c r="C39" i="46"/>
  <c r="E13" i="46"/>
  <c r="F39" i="46"/>
  <c r="E50" i="46"/>
  <c r="C13" i="46"/>
  <c r="D39" i="46"/>
  <c r="D57" i="46"/>
  <c r="C57" i="46"/>
  <c r="E58" i="46" l="1"/>
  <c r="D40" i="46"/>
  <c r="C40" i="46"/>
  <c r="E39" i="46"/>
  <c r="D58" i="46"/>
  <c r="E57" i="46"/>
  <c r="C58" i="46"/>
  <c r="E40" i="46" l="1"/>
</calcChain>
</file>

<file path=xl/sharedStrings.xml><?xml version="1.0" encoding="utf-8"?>
<sst xmlns="http://schemas.openxmlformats.org/spreadsheetml/2006/main" count="112" uniqueCount="49">
  <si>
    <t>ลำดับที่</t>
  </si>
  <si>
    <t>ชั้น</t>
  </si>
  <si>
    <t>จำนวนนักเรียน ( คน )</t>
  </si>
  <si>
    <t>อบ.2/1</t>
  </si>
  <si>
    <t>อบ.2/2</t>
  </si>
  <si>
    <t>รวม</t>
  </si>
  <si>
    <t>ป.1/1</t>
  </si>
  <si>
    <t>ป.1/2</t>
  </si>
  <si>
    <t>ป.1/3</t>
  </si>
  <si>
    <t>ป.2/1</t>
  </si>
  <si>
    <t>ป.2/2</t>
  </si>
  <si>
    <t>ป.2/3</t>
  </si>
  <si>
    <t>ป.3/1</t>
  </si>
  <si>
    <t>ป.3/2</t>
  </si>
  <si>
    <t>ป.3/3</t>
  </si>
  <si>
    <t>ป.4/1</t>
  </si>
  <si>
    <t>ป.4/2</t>
  </si>
  <si>
    <t>ป.4/3</t>
  </si>
  <si>
    <t>ป.5/1</t>
  </si>
  <si>
    <t>ป.5/2</t>
  </si>
  <si>
    <t>ป.5/3</t>
  </si>
  <si>
    <t>ป.6/1</t>
  </si>
  <si>
    <t>ป.6/2</t>
  </si>
  <si>
    <t>ป.6/3</t>
  </si>
  <si>
    <t>ชาย</t>
  </si>
  <si>
    <t>หญิง</t>
  </si>
  <si>
    <t>ไม่มีตัวตน</t>
  </si>
  <si>
    <t>รวมทั้งสิ้น</t>
  </si>
  <si>
    <t>ป.1</t>
  </si>
  <si>
    <t>ป.2</t>
  </si>
  <si>
    <t>ป.3</t>
  </si>
  <si>
    <t>ป.4</t>
  </si>
  <si>
    <t>ป.5</t>
  </si>
  <si>
    <t>ป.6</t>
  </si>
  <si>
    <t>อ.2</t>
  </si>
  <si>
    <t>อ.3</t>
  </si>
  <si>
    <t>อบ.3/1</t>
  </si>
  <si>
    <t>อบ.3/2</t>
  </si>
  <si>
    <t>ป.6/4</t>
  </si>
  <si>
    <t>รวมทั้งหมด</t>
  </si>
  <si>
    <t>ประถม</t>
  </si>
  <si>
    <t>คงเหลือ</t>
  </si>
  <si>
    <t>อบ.1/1</t>
  </si>
  <si>
    <t>อ.1</t>
  </si>
  <si>
    <t>ติดตาม 8 คน</t>
  </si>
  <si>
    <t>อบ.2/3</t>
  </si>
  <si>
    <t xml:space="preserve"> -</t>
  </si>
  <si>
    <t>จำนวนนักเรียน ปีการศึกษา 2569</t>
  </si>
  <si>
    <t>จำนวนนักเรียนประจำปีการศึกษา 2569 ( 10 มิถุนายน 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</si>
</sst>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b/>
      <sz val="14"/>
      <color rgb="FFFF0000"/>
      <name val="TH SarabunPSK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16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6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สรุปจำนวนนักเรียน!$C$46</c:f>
              <c:strCache>
                <c:ptCount val="1"/>
                <c:pt idx="0">
                  <c:v>ชาย</c:v>
                </c:pt>
              </c:strCache>
            </c:strRef>
          </c:tx>
          <c:cat>
            <c:multiLvlStrRef>
              <c:f>สรุปจำนวนนักเรียน!$A$47:$B$58</c:f>
              <c:multiLvlStrCache>
                <c:ptCount val="12"/>
                <c:lvl>
                  <c:pt idx="0">
                    <c:v>อ.1</c:v>
                  </c:pt>
                  <c:pt idx="1">
                    <c:v>อ.2</c:v>
                  </c:pt>
                  <c:pt idx="2">
                    <c:v>อ.3</c:v>
                  </c:pt>
                  <c:pt idx="3">
                    <c:v>รวม</c:v>
                  </c:pt>
                  <c:pt idx="4">
                    <c:v>ป.1</c:v>
                  </c:pt>
                  <c:pt idx="5">
                    <c:v>ป.2</c:v>
                  </c:pt>
                  <c:pt idx="6">
                    <c:v>ป.3</c:v>
                  </c:pt>
                  <c:pt idx="7">
                    <c:v>ป.4</c:v>
                  </c:pt>
                  <c:pt idx="8">
                    <c:v>ป.5</c:v>
                  </c:pt>
                  <c:pt idx="9">
                    <c:v>ป.6</c:v>
                  </c:pt>
                  <c:pt idx="10">
                    <c:v>รวม</c:v>
                  </c:pt>
                  <c:pt idx="11">
                    <c:v>รวมทั้งหมด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</c:lvl>
              </c:multiLvlStrCache>
            </c:multiLvlStrRef>
          </c:cat>
          <c:val>
            <c:numRef>
              <c:f>สรุปจำนวนนักเรียน!$C$47:$C$58</c:f>
              <c:numCache>
                <c:formatCode>General</c:formatCode>
                <c:ptCount val="12"/>
                <c:pt idx="0">
                  <c:v>14</c:v>
                </c:pt>
                <c:pt idx="1">
                  <c:v>30</c:v>
                </c:pt>
                <c:pt idx="2">
                  <c:v>27</c:v>
                </c:pt>
                <c:pt idx="3">
                  <c:v>71</c:v>
                </c:pt>
                <c:pt idx="4">
                  <c:v>51</c:v>
                </c:pt>
                <c:pt idx="5">
                  <c:v>35</c:v>
                </c:pt>
                <c:pt idx="6">
                  <c:v>48</c:v>
                </c:pt>
                <c:pt idx="7">
                  <c:v>40</c:v>
                </c:pt>
                <c:pt idx="8">
                  <c:v>53</c:v>
                </c:pt>
                <c:pt idx="9">
                  <c:v>64</c:v>
                </c:pt>
                <c:pt idx="10">
                  <c:v>291</c:v>
                </c:pt>
                <c:pt idx="11">
                  <c:v>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9-4FBA-A121-612B54394620}"/>
            </c:ext>
          </c:extLst>
        </c:ser>
        <c:ser>
          <c:idx val="1"/>
          <c:order val="1"/>
          <c:tx>
            <c:strRef>
              <c:f>สรุปจำนวนนักเรียน!$D$46</c:f>
              <c:strCache>
                <c:ptCount val="1"/>
                <c:pt idx="0">
                  <c:v>หญิง</c:v>
                </c:pt>
              </c:strCache>
            </c:strRef>
          </c:tx>
          <c:cat>
            <c:multiLvlStrRef>
              <c:f>สรุปจำนวนนักเรียน!$A$47:$B$58</c:f>
              <c:multiLvlStrCache>
                <c:ptCount val="12"/>
                <c:lvl>
                  <c:pt idx="0">
                    <c:v>อ.1</c:v>
                  </c:pt>
                  <c:pt idx="1">
                    <c:v>อ.2</c:v>
                  </c:pt>
                  <c:pt idx="2">
                    <c:v>อ.3</c:v>
                  </c:pt>
                  <c:pt idx="3">
                    <c:v>รวม</c:v>
                  </c:pt>
                  <c:pt idx="4">
                    <c:v>ป.1</c:v>
                  </c:pt>
                  <c:pt idx="5">
                    <c:v>ป.2</c:v>
                  </c:pt>
                  <c:pt idx="6">
                    <c:v>ป.3</c:v>
                  </c:pt>
                  <c:pt idx="7">
                    <c:v>ป.4</c:v>
                  </c:pt>
                  <c:pt idx="8">
                    <c:v>ป.5</c:v>
                  </c:pt>
                  <c:pt idx="9">
                    <c:v>ป.6</c:v>
                  </c:pt>
                  <c:pt idx="10">
                    <c:v>รวม</c:v>
                  </c:pt>
                  <c:pt idx="11">
                    <c:v>รวมทั้งหมด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</c:lvl>
              </c:multiLvlStrCache>
            </c:multiLvlStrRef>
          </c:cat>
          <c:val>
            <c:numRef>
              <c:f>สรุปจำนวนนักเรียน!$D$47:$D$58</c:f>
              <c:numCache>
                <c:formatCode>General</c:formatCode>
                <c:ptCount val="12"/>
                <c:pt idx="0">
                  <c:v>10</c:v>
                </c:pt>
                <c:pt idx="1">
                  <c:v>29</c:v>
                </c:pt>
                <c:pt idx="2">
                  <c:v>26</c:v>
                </c:pt>
                <c:pt idx="3">
                  <c:v>65</c:v>
                </c:pt>
                <c:pt idx="4">
                  <c:v>26</c:v>
                </c:pt>
                <c:pt idx="5">
                  <c:v>50</c:v>
                </c:pt>
                <c:pt idx="6">
                  <c:v>46</c:v>
                </c:pt>
                <c:pt idx="7">
                  <c:v>45</c:v>
                </c:pt>
                <c:pt idx="8">
                  <c:v>47</c:v>
                </c:pt>
                <c:pt idx="9">
                  <c:v>61</c:v>
                </c:pt>
                <c:pt idx="10">
                  <c:v>275</c:v>
                </c:pt>
                <c:pt idx="11">
                  <c:v>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9-4FBA-A121-612B54394620}"/>
            </c:ext>
          </c:extLst>
        </c:ser>
        <c:ser>
          <c:idx val="2"/>
          <c:order val="2"/>
          <c:tx>
            <c:strRef>
              <c:f>สรุปจำนวนนักเรียน!$E$46</c:f>
              <c:strCache>
                <c:ptCount val="1"/>
                <c:pt idx="0">
                  <c:v>รวม</c:v>
                </c:pt>
              </c:strCache>
            </c:strRef>
          </c:tx>
          <c:cat>
            <c:multiLvlStrRef>
              <c:f>สรุปจำนวนนักเรียน!$A$47:$B$58</c:f>
              <c:multiLvlStrCache>
                <c:ptCount val="12"/>
                <c:lvl>
                  <c:pt idx="0">
                    <c:v>อ.1</c:v>
                  </c:pt>
                  <c:pt idx="1">
                    <c:v>อ.2</c:v>
                  </c:pt>
                  <c:pt idx="2">
                    <c:v>อ.3</c:v>
                  </c:pt>
                  <c:pt idx="3">
                    <c:v>รวม</c:v>
                  </c:pt>
                  <c:pt idx="4">
                    <c:v>ป.1</c:v>
                  </c:pt>
                  <c:pt idx="5">
                    <c:v>ป.2</c:v>
                  </c:pt>
                  <c:pt idx="6">
                    <c:v>ป.3</c:v>
                  </c:pt>
                  <c:pt idx="7">
                    <c:v>ป.4</c:v>
                  </c:pt>
                  <c:pt idx="8">
                    <c:v>ป.5</c:v>
                  </c:pt>
                  <c:pt idx="9">
                    <c:v>ป.6</c:v>
                  </c:pt>
                  <c:pt idx="10">
                    <c:v>รวม</c:v>
                  </c:pt>
                  <c:pt idx="11">
                    <c:v>รวมทั้งหมด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</c:lvl>
              </c:multiLvlStrCache>
            </c:multiLvlStrRef>
          </c:cat>
          <c:val>
            <c:numRef>
              <c:f>สรุปจำนวนนักเรียน!$E$47:$E$58</c:f>
              <c:numCache>
                <c:formatCode>General</c:formatCode>
                <c:ptCount val="12"/>
                <c:pt idx="0">
                  <c:v>24</c:v>
                </c:pt>
                <c:pt idx="1">
                  <c:v>59</c:v>
                </c:pt>
                <c:pt idx="2">
                  <c:v>53</c:v>
                </c:pt>
                <c:pt idx="3">
                  <c:v>136</c:v>
                </c:pt>
                <c:pt idx="4">
                  <c:v>77</c:v>
                </c:pt>
                <c:pt idx="5">
                  <c:v>85</c:v>
                </c:pt>
                <c:pt idx="6">
                  <c:v>94</c:v>
                </c:pt>
                <c:pt idx="7">
                  <c:v>85</c:v>
                </c:pt>
                <c:pt idx="8">
                  <c:v>100</c:v>
                </c:pt>
                <c:pt idx="9">
                  <c:v>125</c:v>
                </c:pt>
                <c:pt idx="10">
                  <c:v>566</c:v>
                </c:pt>
                <c:pt idx="11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99-4FBA-A121-612B54394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065936"/>
        <c:axId val="420428320"/>
      </c:lineChart>
      <c:catAx>
        <c:axId val="42506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420428320"/>
        <c:crosses val="autoZero"/>
        <c:auto val="1"/>
        <c:lblAlgn val="ctr"/>
        <c:lblOffset val="100"/>
        <c:noMultiLvlLbl val="0"/>
      </c:catAx>
      <c:valAx>
        <c:axId val="420428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4250659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9942074776198E-2"/>
          <c:y val="3.2748441989774973E-2"/>
          <c:w val="0.833509057813271"/>
          <c:h val="0.75783705608227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สรุปจำนวนนักเรียน!$C$46</c:f>
              <c:strCache>
                <c:ptCount val="1"/>
                <c:pt idx="0">
                  <c:v>ชาย</c:v>
                </c:pt>
              </c:strCache>
            </c:strRef>
          </c:tx>
          <c:invertIfNegative val="0"/>
          <c:cat>
            <c:multiLvlStrRef>
              <c:f>สรุปจำนวนนักเรียน!$A$47:$B$58</c:f>
              <c:multiLvlStrCache>
                <c:ptCount val="12"/>
                <c:lvl>
                  <c:pt idx="0">
                    <c:v>อ.1</c:v>
                  </c:pt>
                  <c:pt idx="1">
                    <c:v>อ.2</c:v>
                  </c:pt>
                  <c:pt idx="2">
                    <c:v>อ.3</c:v>
                  </c:pt>
                  <c:pt idx="3">
                    <c:v>รวม</c:v>
                  </c:pt>
                  <c:pt idx="4">
                    <c:v>ป.1</c:v>
                  </c:pt>
                  <c:pt idx="5">
                    <c:v>ป.2</c:v>
                  </c:pt>
                  <c:pt idx="6">
                    <c:v>ป.3</c:v>
                  </c:pt>
                  <c:pt idx="7">
                    <c:v>ป.4</c:v>
                  </c:pt>
                  <c:pt idx="8">
                    <c:v>ป.5</c:v>
                  </c:pt>
                  <c:pt idx="9">
                    <c:v>ป.6</c:v>
                  </c:pt>
                  <c:pt idx="10">
                    <c:v>รวม</c:v>
                  </c:pt>
                  <c:pt idx="11">
                    <c:v>รวมทั้งหมด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</c:lvl>
              </c:multiLvlStrCache>
            </c:multiLvlStrRef>
          </c:cat>
          <c:val>
            <c:numRef>
              <c:f>สรุปจำนวนนักเรียน!$C$47:$C$58</c:f>
              <c:numCache>
                <c:formatCode>General</c:formatCode>
                <c:ptCount val="12"/>
                <c:pt idx="0">
                  <c:v>14</c:v>
                </c:pt>
                <c:pt idx="1">
                  <c:v>30</c:v>
                </c:pt>
                <c:pt idx="2">
                  <c:v>27</c:v>
                </c:pt>
                <c:pt idx="3">
                  <c:v>71</c:v>
                </c:pt>
                <c:pt idx="4">
                  <c:v>51</c:v>
                </c:pt>
                <c:pt idx="5">
                  <c:v>35</c:v>
                </c:pt>
                <c:pt idx="6">
                  <c:v>48</c:v>
                </c:pt>
                <c:pt idx="7">
                  <c:v>40</c:v>
                </c:pt>
                <c:pt idx="8">
                  <c:v>53</c:v>
                </c:pt>
                <c:pt idx="9">
                  <c:v>64</c:v>
                </c:pt>
                <c:pt idx="10">
                  <c:v>291</c:v>
                </c:pt>
                <c:pt idx="11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3-41B3-B0D1-9037A08F521C}"/>
            </c:ext>
          </c:extLst>
        </c:ser>
        <c:ser>
          <c:idx val="1"/>
          <c:order val="1"/>
          <c:tx>
            <c:strRef>
              <c:f>สรุปจำนวนนักเรียน!$D$46</c:f>
              <c:strCache>
                <c:ptCount val="1"/>
                <c:pt idx="0">
                  <c:v>หญิง</c:v>
                </c:pt>
              </c:strCache>
            </c:strRef>
          </c:tx>
          <c:invertIfNegative val="0"/>
          <c:cat>
            <c:multiLvlStrRef>
              <c:f>สรุปจำนวนนักเรียน!$A$47:$B$58</c:f>
              <c:multiLvlStrCache>
                <c:ptCount val="12"/>
                <c:lvl>
                  <c:pt idx="0">
                    <c:v>อ.1</c:v>
                  </c:pt>
                  <c:pt idx="1">
                    <c:v>อ.2</c:v>
                  </c:pt>
                  <c:pt idx="2">
                    <c:v>อ.3</c:v>
                  </c:pt>
                  <c:pt idx="3">
                    <c:v>รวม</c:v>
                  </c:pt>
                  <c:pt idx="4">
                    <c:v>ป.1</c:v>
                  </c:pt>
                  <c:pt idx="5">
                    <c:v>ป.2</c:v>
                  </c:pt>
                  <c:pt idx="6">
                    <c:v>ป.3</c:v>
                  </c:pt>
                  <c:pt idx="7">
                    <c:v>ป.4</c:v>
                  </c:pt>
                  <c:pt idx="8">
                    <c:v>ป.5</c:v>
                  </c:pt>
                  <c:pt idx="9">
                    <c:v>ป.6</c:v>
                  </c:pt>
                  <c:pt idx="10">
                    <c:v>รวม</c:v>
                  </c:pt>
                  <c:pt idx="11">
                    <c:v>รวมทั้งหมด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</c:lvl>
              </c:multiLvlStrCache>
            </c:multiLvlStrRef>
          </c:cat>
          <c:val>
            <c:numRef>
              <c:f>สรุปจำนวนนักเรียน!$D$47:$D$58</c:f>
              <c:numCache>
                <c:formatCode>General</c:formatCode>
                <c:ptCount val="12"/>
                <c:pt idx="0">
                  <c:v>10</c:v>
                </c:pt>
                <c:pt idx="1">
                  <c:v>29</c:v>
                </c:pt>
                <c:pt idx="2">
                  <c:v>26</c:v>
                </c:pt>
                <c:pt idx="3">
                  <c:v>65</c:v>
                </c:pt>
                <c:pt idx="4">
                  <c:v>26</c:v>
                </c:pt>
                <c:pt idx="5">
                  <c:v>50</c:v>
                </c:pt>
                <c:pt idx="6">
                  <c:v>46</c:v>
                </c:pt>
                <c:pt idx="7">
                  <c:v>45</c:v>
                </c:pt>
                <c:pt idx="8">
                  <c:v>47</c:v>
                </c:pt>
                <c:pt idx="9">
                  <c:v>61</c:v>
                </c:pt>
                <c:pt idx="10">
                  <c:v>275</c:v>
                </c:pt>
                <c:pt idx="11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B3-41B3-B0D1-9037A08F521C}"/>
            </c:ext>
          </c:extLst>
        </c:ser>
        <c:ser>
          <c:idx val="2"/>
          <c:order val="2"/>
          <c:tx>
            <c:strRef>
              <c:f>สรุปจำนวนนักเรียน!$E$46</c:f>
              <c:strCache>
                <c:ptCount val="1"/>
                <c:pt idx="0">
                  <c:v>รวม</c:v>
                </c:pt>
              </c:strCache>
            </c:strRef>
          </c:tx>
          <c:invertIfNegative val="0"/>
          <c:cat>
            <c:multiLvlStrRef>
              <c:f>สรุปจำนวนนักเรียน!$A$47:$B$58</c:f>
              <c:multiLvlStrCache>
                <c:ptCount val="12"/>
                <c:lvl>
                  <c:pt idx="0">
                    <c:v>อ.1</c:v>
                  </c:pt>
                  <c:pt idx="1">
                    <c:v>อ.2</c:v>
                  </c:pt>
                  <c:pt idx="2">
                    <c:v>อ.3</c:v>
                  </c:pt>
                  <c:pt idx="3">
                    <c:v>รวม</c:v>
                  </c:pt>
                  <c:pt idx="4">
                    <c:v>ป.1</c:v>
                  </c:pt>
                  <c:pt idx="5">
                    <c:v>ป.2</c:v>
                  </c:pt>
                  <c:pt idx="6">
                    <c:v>ป.3</c:v>
                  </c:pt>
                  <c:pt idx="7">
                    <c:v>ป.4</c:v>
                  </c:pt>
                  <c:pt idx="8">
                    <c:v>ป.5</c:v>
                  </c:pt>
                  <c:pt idx="9">
                    <c:v>ป.6</c:v>
                  </c:pt>
                  <c:pt idx="10">
                    <c:v>รวม</c:v>
                  </c:pt>
                  <c:pt idx="11">
                    <c:v>รวมทั้งหมด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</c:lvl>
              </c:multiLvlStrCache>
            </c:multiLvlStrRef>
          </c:cat>
          <c:val>
            <c:numRef>
              <c:f>สรุปจำนวนนักเรียน!$E$47:$E$58</c:f>
              <c:numCache>
                <c:formatCode>General</c:formatCode>
                <c:ptCount val="12"/>
                <c:pt idx="0">
                  <c:v>24</c:v>
                </c:pt>
                <c:pt idx="1">
                  <c:v>59</c:v>
                </c:pt>
                <c:pt idx="2">
                  <c:v>53</c:v>
                </c:pt>
                <c:pt idx="3">
                  <c:v>136</c:v>
                </c:pt>
                <c:pt idx="4">
                  <c:v>77</c:v>
                </c:pt>
                <c:pt idx="5">
                  <c:v>85</c:v>
                </c:pt>
                <c:pt idx="6">
                  <c:v>94</c:v>
                </c:pt>
                <c:pt idx="7">
                  <c:v>85</c:v>
                </c:pt>
                <c:pt idx="8">
                  <c:v>100</c:v>
                </c:pt>
                <c:pt idx="9">
                  <c:v>125</c:v>
                </c:pt>
                <c:pt idx="10">
                  <c:v>566</c:v>
                </c:pt>
                <c:pt idx="11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B3-41B3-B0D1-9037A08F5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431848"/>
        <c:axId val="420434984"/>
      </c:barChart>
      <c:catAx>
        <c:axId val="420431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420434984"/>
        <c:crosses val="autoZero"/>
        <c:auto val="1"/>
        <c:lblAlgn val="ctr"/>
        <c:lblOffset val="100"/>
        <c:noMultiLvlLbl val="0"/>
      </c:catAx>
      <c:valAx>
        <c:axId val="420434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4204318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9525</xdr:rowOff>
    </xdr:from>
    <xdr:to>
      <xdr:col>16</xdr:col>
      <xdr:colOff>0</xdr:colOff>
      <xdr:row>16</xdr:row>
      <xdr:rowOff>0</xdr:rowOff>
    </xdr:to>
    <xdr:graphicFrame macro="">
      <xdr:nvGraphicFramePr>
        <xdr:cNvPr id="1911" name="แผนภูมิ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142875</xdr:colOff>
      <xdr:row>16</xdr:row>
      <xdr:rowOff>0</xdr:rowOff>
    </xdr:from>
    <xdr:to>
      <xdr:col>16</xdr:col>
      <xdr:colOff>0</xdr:colOff>
      <xdr:row>32</xdr:row>
      <xdr:rowOff>19050</xdr:rowOff>
    </xdr:to>
    <xdr:graphicFrame macro="">
      <xdr:nvGraphicFramePr>
        <xdr:cNvPr id="1912" name="แผนภูมิ 3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8" customHeight="1" x14ac:dyDescent="0.55000000000000004"/>
  <cols>
    <col min="1" max="1" width="9" style="2"/>
    <col min="2" max="2" width="14.625" style="2" customWidth="1"/>
    <col min="3" max="6" width="10.375" style="6" customWidth="1"/>
    <col min="7" max="7" width="10.375" style="2" customWidth="1"/>
    <col min="8" max="16384" width="9" style="2"/>
  </cols>
  <sheetData>
    <row r="1" spans="1:7" ht="18" customHeight="1" x14ac:dyDescent="0.55000000000000004">
      <c r="A1" s="63" t="s">
        <v>48</v>
      </c>
      <c r="B1" s="63"/>
      <c r="C1" s="63"/>
      <c r="D1" s="63"/>
      <c r="E1" s="63"/>
      <c r="F1" s="63"/>
      <c r="G1" s="63"/>
    </row>
    <row r="2" spans="1:7" ht="18" customHeight="1" x14ac:dyDescent="0.55000000000000004">
      <c r="A2" s="68" t="s">
        <v>0</v>
      </c>
      <c r="B2" s="67" t="s">
        <v>1</v>
      </c>
      <c r="C2" s="64" t="s">
        <v>2</v>
      </c>
      <c r="D2" s="66"/>
      <c r="E2" s="65"/>
      <c r="F2" s="64" t="s">
        <v>26</v>
      </c>
      <c r="G2" s="65"/>
    </row>
    <row r="3" spans="1:7" s="3" customFormat="1" ht="18" customHeight="1" x14ac:dyDescent="0.55000000000000004">
      <c r="A3" s="69"/>
      <c r="B3" s="67"/>
      <c r="C3" s="1" t="s">
        <v>24</v>
      </c>
      <c r="D3" s="1" t="s">
        <v>25</v>
      </c>
      <c r="E3" s="1" t="s">
        <v>5</v>
      </c>
      <c r="F3" s="1" t="s">
        <v>24</v>
      </c>
      <c r="G3" s="1" t="s">
        <v>25</v>
      </c>
    </row>
    <row r="4" spans="1:7" s="3" customFormat="1" ht="18" customHeight="1" x14ac:dyDescent="0.55000000000000004">
      <c r="A4" s="44">
        <v>1</v>
      </c>
      <c r="B4" s="1" t="s">
        <v>42</v>
      </c>
      <c r="C4" s="1">
        <v>14</v>
      </c>
      <c r="D4" s="1">
        <v>10</v>
      </c>
      <c r="E4" s="1">
        <f>SUM(C4:D4)</f>
        <v>24</v>
      </c>
      <c r="F4" s="41" t="s">
        <v>46</v>
      </c>
      <c r="G4" s="41" t="s">
        <v>46</v>
      </c>
    </row>
    <row r="5" spans="1:7" s="3" customFormat="1" ht="18" customHeight="1" x14ac:dyDescent="0.55000000000000004">
      <c r="A5" s="45"/>
      <c r="B5" s="46" t="s">
        <v>5</v>
      </c>
      <c r="C5" s="47">
        <f>SUM(C2:C4)</f>
        <v>14</v>
      </c>
      <c r="D5" s="47">
        <f t="shared" ref="D5:E5" si="0">SUM(D2:D4)</f>
        <v>10</v>
      </c>
      <c r="E5" s="47">
        <f t="shared" si="0"/>
        <v>24</v>
      </c>
      <c r="F5" s="49">
        <f>SUM(F4)</f>
        <v>0</v>
      </c>
      <c r="G5" s="49">
        <f>SUM(G4)</f>
        <v>0</v>
      </c>
    </row>
    <row r="6" spans="1:7" s="4" customFormat="1" ht="15.95" customHeight="1" x14ac:dyDescent="0.2">
      <c r="A6" s="1">
        <v>1</v>
      </c>
      <c r="B6" s="1" t="s">
        <v>3</v>
      </c>
      <c r="C6" s="1">
        <v>10</v>
      </c>
      <c r="D6" s="1">
        <v>9</v>
      </c>
      <c r="E6" s="1">
        <f>SUM(C6:D6)</f>
        <v>19</v>
      </c>
      <c r="F6" s="41" t="s">
        <v>46</v>
      </c>
      <c r="G6" s="41" t="s">
        <v>46</v>
      </c>
    </row>
    <row r="7" spans="1:7" s="4" customFormat="1" ht="15.95" customHeight="1" x14ac:dyDescent="0.2">
      <c r="A7" s="1">
        <v>2</v>
      </c>
      <c r="B7" s="1" t="s">
        <v>4</v>
      </c>
      <c r="C7" s="1">
        <v>11</v>
      </c>
      <c r="D7" s="1">
        <v>9</v>
      </c>
      <c r="E7" s="1">
        <f t="shared" ref="E7:E8" si="1">SUM(C7:D7)</f>
        <v>20</v>
      </c>
      <c r="F7" s="41" t="s">
        <v>46</v>
      </c>
      <c r="G7" s="41" t="s">
        <v>46</v>
      </c>
    </row>
    <row r="8" spans="1:7" s="4" customFormat="1" ht="15.95" customHeight="1" x14ac:dyDescent="0.2">
      <c r="A8" s="1">
        <v>3</v>
      </c>
      <c r="B8" s="1" t="s">
        <v>45</v>
      </c>
      <c r="C8" s="1">
        <v>9</v>
      </c>
      <c r="D8" s="1">
        <v>11</v>
      </c>
      <c r="E8" s="1">
        <f t="shared" si="1"/>
        <v>20</v>
      </c>
      <c r="F8" s="41" t="s">
        <v>46</v>
      </c>
      <c r="G8" s="41">
        <v>1</v>
      </c>
    </row>
    <row r="9" spans="1:7" s="23" customFormat="1" ht="15.95" customHeight="1" x14ac:dyDescent="0.2">
      <c r="A9" s="10"/>
      <c r="B9" s="10" t="s">
        <v>5</v>
      </c>
      <c r="C9" s="10">
        <f>SUM(C6:C8)</f>
        <v>30</v>
      </c>
      <c r="D9" s="10">
        <f t="shared" ref="D9:E9" si="2">SUM(D6:D8)</f>
        <v>29</v>
      </c>
      <c r="E9" s="10">
        <f t="shared" si="2"/>
        <v>59</v>
      </c>
      <c r="F9" s="50">
        <f>SUM(F6:F8)</f>
        <v>0</v>
      </c>
      <c r="G9" s="50">
        <f>SUM(G6:G8)</f>
        <v>1</v>
      </c>
    </row>
    <row r="10" spans="1:7" s="4" customFormat="1" ht="15.95" customHeight="1" x14ac:dyDescent="0.2">
      <c r="A10" s="1">
        <v>6</v>
      </c>
      <c r="B10" s="1" t="s">
        <v>36</v>
      </c>
      <c r="C10" s="1">
        <v>14</v>
      </c>
      <c r="D10" s="1">
        <v>13</v>
      </c>
      <c r="E10" s="1">
        <f>SUM(C10:D10)</f>
        <v>27</v>
      </c>
      <c r="F10" s="41" t="s">
        <v>46</v>
      </c>
      <c r="G10" s="41" t="s">
        <v>46</v>
      </c>
    </row>
    <row r="11" spans="1:7" s="4" customFormat="1" ht="15.95" customHeight="1" x14ac:dyDescent="0.2">
      <c r="A11" s="1">
        <v>7</v>
      </c>
      <c r="B11" s="1" t="s">
        <v>37</v>
      </c>
      <c r="C11" s="1">
        <v>13</v>
      </c>
      <c r="D11" s="1">
        <v>13</v>
      </c>
      <c r="E11" s="1">
        <f>SUM(C11:D11)</f>
        <v>26</v>
      </c>
      <c r="F11" s="41" t="s">
        <v>46</v>
      </c>
      <c r="G11" s="41" t="s">
        <v>46</v>
      </c>
    </row>
    <row r="12" spans="1:7" s="23" customFormat="1" ht="15.95" customHeight="1" x14ac:dyDescent="0.2">
      <c r="A12" s="11"/>
      <c r="B12" s="11" t="s">
        <v>5</v>
      </c>
      <c r="C12" s="28">
        <f>SUM(C10:C11)</f>
        <v>27</v>
      </c>
      <c r="D12" s="28">
        <f t="shared" ref="D12:E12" si="3">SUM(D10:D11)</f>
        <v>26</v>
      </c>
      <c r="E12" s="28">
        <f t="shared" si="3"/>
        <v>53</v>
      </c>
      <c r="F12" s="51">
        <f>SUM(F10:F11)</f>
        <v>0</v>
      </c>
      <c r="G12" s="51">
        <f>SUM(G10:G11)</f>
        <v>0</v>
      </c>
    </row>
    <row r="13" spans="1:7" s="23" customFormat="1" ht="15.95" customHeight="1" x14ac:dyDescent="0.2">
      <c r="A13" s="12"/>
      <c r="B13" s="12" t="s">
        <v>27</v>
      </c>
      <c r="C13" s="29">
        <f>SUM(C5,C9,C12)</f>
        <v>71</v>
      </c>
      <c r="D13" s="29">
        <f t="shared" ref="D13:E13" si="4">SUM(D5,D9,D12)</f>
        <v>65</v>
      </c>
      <c r="E13" s="29">
        <f t="shared" si="4"/>
        <v>136</v>
      </c>
      <c r="F13" s="52">
        <f>SUM(F5,F9,F12)</f>
        <v>0</v>
      </c>
      <c r="G13" s="52">
        <f>SUM(G5,G9,G12)</f>
        <v>1</v>
      </c>
    </row>
    <row r="14" spans="1:7" s="4" customFormat="1" ht="15.95" customHeight="1" x14ac:dyDescent="0.2">
      <c r="A14" s="1">
        <v>11</v>
      </c>
      <c r="B14" s="1" t="s">
        <v>6</v>
      </c>
      <c r="C14" s="27">
        <v>17</v>
      </c>
      <c r="D14" s="27">
        <v>8</v>
      </c>
      <c r="E14" s="1">
        <f>SUM(C14:D14)</f>
        <v>25</v>
      </c>
      <c r="F14" s="41" t="s">
        <v>46</v>
      </c>
      <c r="G14" s="41" t="s">
        <v>46</v>
      </c>
    </row>
    <row r="15" spans="1:7" s="4" customFormat="1" ht="15.95" customHeight="1" x14ac:dyDescent="0.2">
      <c r="A15" s="1">
        <v>12</v>
      </c>
      <c r="B15" s="1" t="s">
        <v>7</v>
      </c>
      <c r="C15" s="27">
        <v>17</v>
      </c>
      <c r="D15" s="27">
        <v>7</v>
      </c>
      <c r="E15" s="1">
        <f t="shared" ref="E15:E16" si="5">SUM(C15:D15)</f>
        <v>24</v>
      </c>
      <c r="F15" s="41" t="s">
        <v>46</v>
      </c>
      <c r="G15" s="41" t="s">
        <v>46</v>
      </c>
    </row>
    <row r="16" spans="1:7" s="4" customFormat="1" ht="15.95" customHeight="1" x14ac:dyDescent="0.2">
      <c r="A16" s="1">
        <v>13</v>
      </c>
      <c r="B16" s="1" t="s">
        <v>8</v>
      </c>
      <c r="C16" s="27">
        <v>17</v>
      </c>
      <c r="D16" s="27">
        <v>11</v>
      </c>
      <c r="E16" s="1">
        <f t="shared" si="5"/>
        <v>28</v>
      </c>
      <c r="F16" s="39">
        <v>2</v>
      </c>
      <c r="G16" s="41" t="s">
        <v>46</v>
      </c>
    </row>
    <row r="17" spans="1:7" s="23" customFormat="1" ht="15.95" customHeight="1" x14ac:dyDescent="0.2">
      <c r="A17" s="13"/>
      <c r="B17" s="13" t="s">
        <v>5</v>
      </c>
      <c r="C17" s="30">
        <f>SUM(C14:C16)</f>
        <v>51</v>
      </c>
      <c r="D17" s="30">
        <f t="shared" ref="D17:E17" si="6">SUM(D14:D16)</f>
        <v>26</v>
      </c>
      <c r="E17" s="30">
        <f t="shared" si="6"/>
        <v>77</v>
      </c>
      <c r="F17" s="53">
        <f>SUM(F14:F16)</f>
        <v>2</v>
      </c>
      <c r="G17" s="53">
        <f>SUM(G14:G16)</f>
        <v>0</v>
      </c>
    </row>
    <row r="18" spans="1:7" s="4" customFormat="1" ht="15.95" customHeight="1" x14ac:dyDescent="0.2">
      <c r="A18" s="1">
        <v>16</v>
      </c>
      <c r="B18" s="1" t="s">
        <v>9</v>
      </c>
      <c r="C18" s="27">
        <v>12</v>
      </c>
      <c r="D18" s="27">
        <v>16</v>
      </c>
      <c r="E18" s="1">
        <f>SUM(C18:D18)</f>
        <v>28</v>
      </c>
      <c r="F18" s="41" t="s">
        <v>46</v>
      </c>
      <c r="G18" s="41" t="s">
        <v>46</v>
      </c>
    </row>
    <row r="19" spans="1:7" s="4" customFormat="1" ht="15.95" customHeight="1" x14ac:dyDescent="0.2">
      <c r="A19" s="1">
        <v>17</v>
      </c>
      <c r="B19" s="1" t="s">
        <v>10</v>
      </c>
      <c r="C19" s="27">
        <v>12</v>
      </c>
      <c r="D19" s="27">
        <v>18</v>
      </c>
      <c r="E19" s="1">
        <f t="shared" ref="E19:E20" si="7">SUM(C19:D19)</f>
        <v>30</v>
      </c>
      <c r="F19" s="41" t="s">
        <v>46</v>
      </c>
      <c r="G19" s="41" t="s">
        <v>46</v>
      </c>
    </row>
    <row r="20" spans="1:7" s="4" customFormat="1" ht="15.95" customHeight="1" x14ac:dyDescent="0.2">
      <c r="A20" s="1">
        <v>18</v>
      </c>
      <c r="B20" s="1" t="s">
        <v>11</v>
      </c>
      <c r="C20" s="27">
        <v>11</v>
      </c>
      <c r="D20" s="27">
        <v>16</v>
      </c>
      <c r="E20" s="1">
        <f t="shared" si="7"/>
        <v>27</v>
      </c>
      <c r="F20" s="39">
        <v>1</v>
      </c>
      <c r="G20" s="41">
        <v>1</v>
      </c>
    </row>
    <row r="21" spans="1:7" s="23" customFormat="1" ht="15.95" customHeight="1" x14ac:dyDescent="0.2">
      <c r="A21" s="25"/>
      <c r="B21" s="25" t="s">
        <v>5</v>
      </c>
      <c r="C21" s="31">
        <f>SUM(C18:C20)</f>
        <v>35</v>
      </c>
      <c r="D21" s="31">
        <f t="shared" ref="D21:E21" si="8">SUM(D18:D20)</f>
        <v>50</v>
      </c>
      <c r="E21" s="31">
        <f t="shared" si="8"/>
        <v>85</v>
      </c>
      <c r="F21" s="54">
        <f>SUM(F18:F20)</f>
        <v>1</v>
      </c>
      <c r="G21" s="54">
        <f>SUM(G18:G20)</f>
        <v>1</v>
      </c>
    </row>
    <row r="22" spans="1:7" s="4" customFormat="1" ht="15.95" customHeight="1" x14ac:dyDescent="0.2">
      <c r="A22" s="1">
        <v>21</v>
      </c>
      <c r="B22" s="1" t="s">
        <v>12</v>
      </c>
      <c r="C22" s="27">
        <v>8</v>
      </c>
      <c r="D22" s="27">
        <v>21</v>
      </c>
      <c r="E22" s="1">
        <f>SUM(C22:D22)</f>
        <v>29</v>
      </c>
      <c r="F22" s="41" t="s">
        <v>46</v>
      </c>
      <c r="G22" s="41" t="s">
        <v>46</v>
      </c>
    </row>
    <row r="23" spans="1:7" s="4" customFormat="1" ht="15.95" customHeight="1" x14ac:dyDescent="0.2">
      <c r="A23" s="1">
        <v>22</v>
      </c>
      <c r="B23" s="1" t="s">
        <v>13</v>
      </c>
      <c r="C23" s="27">
        <v>20</v>
      </c>
      <c r="D23" s="27">
        <v>12</v>
      </c>
      <c r="E23" s="1">
        <f t="shared" ref="E23:E24" si="9">SUM(C23:D23)</f>
        <v>32</v>
      </c>
      <c r="F23" s="41" t="s">
        <v>46</v>
      </c>
      <c r="G23" s="41" t="s">
        <v>46</v>
      </c>
    </row>
    <row r="24" spans="1:7" s="4" customFormat="1" ht="15.95" customHeight="1" x14ac:dyDescent="0.2">
      <c r="A24" s="1">
        <v>23</v>
      </c>
      <c r="B24" s="1" t="s">
        <v>14</v>
      </c>
      <c r="C24" s="27">
        <v>20</v>
      </c>
      <c r="D24" s="27">
        <v>13</v>
      </c>
      <c r="E24" s="1">
        <f t="shared" si="9"/>
        <v>33</v>
      </c>
      <c r="F24" s="39">
        <v>1</v>
      </c>
      <c r="G24" s="41" t="s">
        <v>46</v>
      </c>
    </row>
    <row r="25" spans="1:7" s="23" customFormat="1" ht="15.95" customHeight="1" x14ac:dyDescent="0.2">
      <c r="A25" s="26"/>
      <c r="B25" s="26" t="s">
        <v>5</v>
      </c>
      <c r="C25" s="36">
        <f>SUM(C22:C24)</f>
        <v>48</v>
      </c>
      <c r="D25" s="36">
        <f t="shared" ref="D25:E25" si="10">SUM(D22:D24)</f>
        <v>46</v>
      </c>
      <c r="E25" s="36">
        <f t="shared" si="10"/>
        <v>94</v>
      </c>
      <c r="F25" s="55">
        <f>SUM(F22:F24)</f>
        <v>1</v>
      </c>
      <c r="G25" s="55">
        <f>SUM(G22:G24)</f>
        <v>0</v>
      </c>
    </row>
    <row r="26" spans="1:7" s="4" customFormat="1" ht="15.95" customHeight="1" x14ac:dyDescent="0.2">
      <c r="A26" s="1">
        <v>26</v>
      </c>
      <c r="B26" s="35" t="s">
        <v>15</v>
      </c>
      <c r="C26" s="1">
        <v>7</v>
      </c>
      <c r="D26" s="1">
        <v>22</v>
      </c>
      <c r="E26" s="1">
        <f>SUM(C26:D26)</f>
        <v>29</v>
      </c>
      <c r="F26" s="41" t="s">
        <v>46</v>
      </c>
      <c r="G26" s="41" t="s">
        <v>46</v>
      </c>
    </row>
    <row r="27" spans="1:7" s="4" customFormat="1" ht="15.95" customHeight="1" x14ac:dyDescent="0.2">
      <c r="A27" s="1">
        <v>27</v>
      </c>
      <c r="B27" s="35" t="s">
        <v>16</v>
      </c>
      <c r="C27" s="1">
        <v>16</v>
      </c>
      <c r="D27" s="1">
        <v>11</v>
      </c>
      <c r="E27" s="1">
        <f t="shared" ref="E27:E28" si="11">SUM(C27:D27)</f>
        <v>27</v>
      </c>
      <c r="F27" s="41" t="s">
        <v>46</v>
      </c>
      <c r="G27" s="41" t="s">
        <v>46</v>
      </c>
    </row>
    <row r="28" spans="1:7" s="4" customFormat="1" ht="15.95" customHeight="1" x14ac:dyDescent="0.2">
      <c r="A28" s="1">
        <v>28</v>
      </c>
      <c r="B28" s="35" t="s">
        <v>17</v>
      </c>
      <c r="C28" s="1">
        <v>17</v>
      </c>
      <c r="D28" s="1">
        <v>12</v>
      </c>
      <c r="E28" s="1">
        <f t="shared" si="11"/>
        <v>29</v>
      </c>
      <c r="F28" s="41" t="s">
        <v>46</v>
      </c>
      <c r="G28" s="41" t="s">
        <v>46</v>
      </c>
    </row>
    <row r="29" spans="1:7" s="23" customFormat="1" ht="15.95" customHeight="1" x14ac:dyDescent="0.2">
      <c r="A29" s="14"/>
      <c r="B29" s="14" t="s">
        <v>5</v>
      </c>
      <c r="C29" s="37">
        <f>SUM(C26:C28)</f>
        <v>40</v>
      </c>
      <c r="D29" s="37">
        <f t="shared" ref="D29:E29" si="12">SUM(D26:D28)</f>
        <v>45</v>
      </c>
      <c r="E29" s="37">
        <f t="shared" si="12"/>
        <v>85</v>
      </c>
      <c r="F29" s="56">
        <f>SUM(F26:F28)</f>
        <v>0</v>
      </c>
      <c r="G29" s="56">
        <f>SUM(G26:G28)</f>
        <v>0</v>
      </c>
    </row>
    <row r="30" spans="1:7" s="4" customFormat="1" ht="15.95" customHeight="1" x14ac:dyDescent="0.2">
      <c r="A30" s="1">
        <v>30</v>
      </c>
      <c r="B30" s="1" t="s">
        <v>18</v>
      </c>
      <c r="C30" s="27">
        <v>12</v>
      </c>
      <c r="D30" s="27">
        <v>19</v>
      </c>
      <c r="E30" s="1">
        <f>SUM(C30:D30)</f>
        <v>31</v>
      </c>
      <c r="F30" s="41" t="s">
        <v>46</v>
      </c>
      <c r="G30" s="41" t="s">
        <v>46</v>
      </c>
    </row>
    <row r="31" spans="1:7" s="4" customFormat="1" ht="15.95" customHeight="1" x14ac:dyDescent="0.2">
      <c r="A31" s="1">
        <v>31</v>
      </c>
      <c r="B31" s="1" t="s">
        <v>19</v>
      </c>
      <c r="C31" s="27">
        <v>19</v>
      </c>
      <c r="D31" s="27">
        <v>17</v>
      </c>
      <c r="E31" s="1">
        <f t="shared" ref="E31:E32" si="13">SUM(C31:D31)</f>
        <v>36</v>
      </c>
      <c r="F31" s="41" t="s">
        <v>46</v>
      </c>
      <c r="G31" s="41" t="s">
        <v>46</v>
      </c>
    </row>
    <row r="32" spans="1:7" s="4" customFormat="1" ht="15.75" customHeight="1" x14ac:dyDescent="0.2">
      <c r="A32" s="1">
        <v>32</v>
      </c>
      <c r="B32" s="1" t="s">
        <v>20</v>
      </c>
      <c r="C32" s="27">
        <v>22</v>
      </c>
      <c r="D32" s="27">
        <v>11</v>
      </c>
      <c r="E32" s="1">
        <f t="shared" si="13"/>
        <v>33</v>
      </c>
      <c r="F32" s="39">
        <v>1</v>
      </c>
      <c r="G32" s="39">
        <v>1</v>
      </c>
    </row>
    <row r="33" spans="1:13" s="23" customFormat="1" ht="15.95" customHeight="1" x14ac:dyDescent="0.2">
      <c r="A33" s="16"/>
      <c r="B33" s="16" t="s">
        <v>5</v>
      </c>
      <c r="C33" s="32">
        <f>SUM(C30:C32)</f>
        <v>53</v>
      </c>
      <c r="D33" s="32">
        <f t="shared" ref="D33:E33" si="14">SUM(D30:D32)</f>
        <v>47</v>
      </c>
      <c r="E33" s="32">
        <f t="shared" si="14"/>
        <v>100</v>
      </c>
      <c r="F33" s="57">
        <f>SUM(F30:F32)</f>
        <v>1</v>
      </c>
      <c r="G33" s="57">
        <f>SUM(G30:G32)</f>
        <v>1</v>
      </c>
    </row>
    <row r="34" spans="1:13" s="4" customFormat="1" ht="15.95" customHeight="1" x14ac:dyDescent="0.2">
      <c r="A34" s="1">
        <v>35</v>
      </c>
      <c r="B34" s="1" t="s">
        <v>21</v>
      </c>
      <c r="C34" s="27">
        <v>12</v>
      </c>
      <c r="D34" s="27">
        <v>21</v>
      </c>
      <c r="E34" s="1">
        <f>SUM(C34:D34)</f>
        <v>33</v>
      </c>
      <c r="F34" s="41" t="s">
        <v>46</v>
      </c>
      <c r="G34" s="41" t="s">
        <v>46</v>
      </c>
    </row>
    <row r="35" spans="1:13" s="4" customFormat="1" ht="15.95" customHeight="1" x14ac:dyDescent="0.2">
      <c r="A35" s="1">
        <v>36</v>
      </c>
      <c r="B35" s="1" t="s">
        <v>22</v>
      </c>
      <c r="C35" s="27">
        <v>22</v>
      </c>
      <c r="D35" s="27">
        <v>8</v>
      </c>
      <c r="E35" s="1">
        <f t="shared" ref="E35:E37" si="15">SUM(C35:D35)</f>
        <v>30</v>
      </c>
      <c r="F35" s="41" t="s">
        <v>46</v>
      </c>
      <c r="G35" s="41" t="s">
        <v>46</v>
      </c>
    </row>
    <row r="36" spans="1:13" s="4" customFormat="1" ht="15.95" customHeight="1" x14ac:dyDescent="0.2">
      <c r="A36" s="1">
        <v>37</v>
      </c>
      <c r="B36" s="1" t="s">
        <v>23</v>
      </c>
      <c r="C36" s="27">
        <v>20</v>
      </c>
      <c r="D36" s="27">
        <v>12</v>
      </c>
      <c r="E36" s="1">
        <f t="shared" si="15"/>
        <v>32</v>
      </c>
      <c r="F36" s="41" t="s">
        <v>46</v>
      </c>
      <c r="G36" s="41" t="s">
        <v>46</v>
      </c>
    </row>
    <row r="37" spans="1:13" s="4" customFormat="1" ht="15.95" customHeight="1" x14ac:dyDescent="0.2">
      <c r="A37" s="1">
        <v>38</v>
      </c>
      <c r="B37" s="1" t="s">
        <v>38</v>
      </c>
      <c r="C37" s="27">
        <v>10</v>
      </c>
      <c r="D37" s="27">
        <v>20</v>
      </c>
      <c r="E37" s="1">
        <f t="shared" si="15"/>
        <v>30</v>
      </c>
      <c r="F37" s="41" t="s">
        <v>46</v>
      </c>
      <c r="G37" s="41" t="s">
        <v>46</v>
      </c>
    </row>
    <row r="38" spans="1:13" s="4" customFormat="1" ht="15.95" customHeight="1" x14ac:dyDescent="0.2">
      <c r="A38" s="17"/>
      <c r="B38" s="18" t="s">
        <v>5</v>
      </c>
      <c r="C38" s="33">
        <f>SUM(C34:C37)</f>
        <v>64</v>
      </c>
      <c r="D38" s="33">
        <f t="shared" ref="D38:E38" si="16">SUM(D34:D37)</f>
        <v>61</v>
      </c>
      <c r="E38" s="33">
        <f t="shared" si="16"/>
        <v>125</v>
      </c>
      <c r="F38" s="58">
        <f>SUM(F34:F37)</f>
        <v>0</v>
      </c>
      <c r="G38" s="58">
        <f>SUM(G34:G37)</f>
        <v>0</v>
      </c>
    </row>
    <row r="39" spans="1:13" s="4" customFormat="1" ht="15.95" customHeight="1" x14ac:dyDescent="0.2">
      <c r="A39" s="17"/>
      <c r="B39" s="18" t="s">
        <v>40</v>
      </c>
      <c r="C39" s="33">
        <f>SUM(C17,C21,C25,C29,C33,C38)</f>
        <v>291</v>
      </c>
      <c r="D39" s="33">
        <f>SUM(D17,D21,D25,D29,D33,D38)</f>
        <v>275</v>
      </c>
      <c r="E39" s="33">
        <f>SUM(E17,E21,E25,E29,E33,E38)</f>
        <v>566</v>
      </c>
      <c r="F39" s="58">
        <f>SUM(F17,F21,F25,F29,F33,F38)</f>
        <v>5</v>
      </c>
      <c r="G39" s="58">
        <f>SUM(G17,G21,G25,G29,G33,G38)</f>
        <v>2</v>
      </c>
    </row>
    <row r="40" spans="1:13" s="4" customFormat="1" ht="15.95" customHeight="1" x14ac:dyDescent="0.2">
      <c r="A40" s="9"/>
      <c r="B40" s="15" t="s">
        <v>27</v>
      </c>
      <c r="C40" s="34">
        <f>SUM(C13,C39)</f>
        <v>362</v>
      </c>
      <c r="D40" s="34">
        <f>SUM(D13,D39)</f>
        <v>340</v>
      </c>
      <c r="E40" s="34">
        <f>SUM(E13,E39)</f>
        <v>702</v>
      </c>
      <c r="F40" s="40">
        <f>SUM(F13,F39)</f>
        <v>5</v>
      </c>
      <c r="G40" s="40">
        <f>SUM(G13,G39)</f>
        <v>3</v>
      </c>
    </row>
    <row r="41" spans="1:13" s="4" customFormat="1" ht="15.95" customHeight="1" x14ac:dyDescent="0.2">
      <c r="A41" s="70" t="s">
        <v>41</v>
      </c>
      <c r="B41" s="70"/>
      <c r="C41" s="70"/>
      <c r="D41" s="70"/>
      <c r="E41" s="20">
        <v>694</v>
      </c>
      <c r="F41" s="48" t="s">
        <v>44</v>
      </c>
    </row>
    <row r="42" spans="1:13" s="4" customFormat="1" ht="15.95" customHeight="1" x14ac:dyDescent="0.2">
      <c r="C42" s="5"/>
      <c r="D42" s="5"/>
      <c r="E42" s="5"/>
      <c r="F42" s="5"/>
    </row>
    <row r="43" spans="1:13" s="4" customFormat="1" ht="15.95" customHeight="1" x14ac:dyDescent="0.2">
      <c r="C43" s="5"/>
      <c r="D43" s="5"/>
      <c r="E43" s="5"/>
      <c r="F43" s="5"/>
    </row>
    <row r="44" spans="1:13" s="4" customFormat="1" ht="15.95" customHeight="1" x14ac:dyDescent="0.2">
      <c r="A44" s="62" t="s">
        <v>47</v>
      </c>
      <c r="B44" s="62"/>
      <c r="C44" s="62"/>
      <c r="D44" s="62"/>
      <c r="E44" s="62"/>
      <c r="F44" s="5"/>
    </row>
    <row r="45" spans="1:13" s="4" customFormat="1" ht="15.95" customHeight="1" x14ac:dyDescent="0.2">
      <c r="C45" s="5"/>
      <c r="D45" s="5"/>
      <c r="E45" s="5"/>
      <c r="F45" s="5"/>
      <c r="L45" s="23"/>
      <c r="M45" s="23"/>
    </row>
    <row r="46" spans="1:13" s="4" customFormat="1" ht="15.95" customHeight="1" x14ac:dyDescent="0.2">
      <c r="A46" s="19" t="s">
        <v>0</v>
      </c>
      <c r="B46" s="19" t="s">
        <v>1</v>
      </c>
      <c r="C46" s="19" t="s">
        <v>24</v>
      </c>
      <c r="D46" s="19" t="s">
        <v>25</v>
      </c>
      <c r="E46" s="19" t="s">
        <v>5</v>
      </c>
      <c r="F46" s="5"/>
      <c r="H46" s="23"/>
      <c r="I46" s="23"/>
      <c r="J46" s="23"/>
    </row>
    <row r="47" spans="1:13" s="4" customFormat="1" ht="15.95" customHeight="1" x14ac:dyDescent="0.2">
      <c r="A47" s="13">
        <v>1</v>
      </c>
      <c r="B47" s="12" t="s">
        <v>43</v>
      </c>
      <c r="C47" s="42">
        <v>14</v>
      </c>
      <c r="D47" s="7">
        <v>10</v>
      </c>
      <c r="E47" s="20">
        <f t="shared" ref="E47:E57" si="17">SUM(C47:D47)</f>
        <v>24</v>
      </c>
      <c r="F47" s="5"/>
    </row>
    <row r="48" spans="1:13" s="4" customFormat="1" ht="15.95" customHeight="1" x14ac:dyDescent="0.2">
      <c r="A48" s="13">
        <v>2</v>
      </c>
      <c r="B48" s="12" t="s">
        <v>34</v>
      </c>
      <c r="C48" s="42">
        <v>30</v>
      </c>
      <c r="D48" s="7">
        <v>29</v>
      </c>
      <c r="E48" s="20">
        <f t="shared" si="17"/>
        <v>59</v>
      </c>
      <c r="F48" s="5"/>
    </row>
    <row r="49" spans="1:14" s="4" customFormat="1" ht="15.95" customHeight="1" x14ac:dyDescent="0.2">
      <c r="A49" s="13">
        <v>3</v>
      </c>
      <c r="B49" s="12" t="s">
        <v>35</v>
      </c>
      <c r="C49" s="42">
        <v>27</v>
      </c>
      <c r="D49" s="7">
        <v>26</v>
      </c>
      <c r="E49" s="20">
        <f t="shared" si="17"/>
        <v>53</v>
      </c>
      <c r="F49" s="5"/>
    </row>
    <row r="50" spans="1:14" s="4" customFormat="1" ht="15.95" customHeight="1" x14ac:dyDescent="0.2">
      <c r="A50" s="13"/>
      <c r="B50" s="24" t="s">
        <v>5</v>
      </c>
      <c r="C50" s="24">
        <f>SUM(C47:C49)</f>
        <v>71</v>
      </c>
      <c r="D50" s="24">
        <f t="shared" ref="D50:E50" si="18">SUM(D47:D49)</f>
        <v>65</v>
      </c>
      <c r="E50" s="24">
        <f t="shared" si="18"/>
        <v>136</v>
      </c>
      <c r="F50" s="5"/>
    </row>
    <row r="51" spans="1:14" s="4" customFormat="1" ht="15.95" customHeight="1" x14ac:dyDescent="0.2">
      <c r="A51" s="13">
        <v>4</v>
      </c>
      <c r="B51" s="12" t="s">
        <v>28</v>
      </c>
      <c r="C51" s="42">
        <v>51</v>
      </c>
      <c r="D51" s="7">
        <v>26</v>
      </c>
      <c r="E51" s="20">
        <f t="shared" si="17"/>
        <v>77</v>
      </c>
      <c r="F51" s="38"/>
    </row>
    <row r="52" spans="1:14" s="4" customFormat="1" ht="15.95" customHeight="1" x14ac:dyDescent="0.2">
      <c r="A52" s="13">
        <v>5</v>
      </c>
      <c r="B52" s="12" t="s">
        <v>29</v>
      </c>
      <c r="C52" s="42">
        <v>35</v>
      </c>
      <c r="D52" s="7">
        <v>50</v>
      </c>
      <c r="E52" s="20">
        <f t="shared" si="17"/>
        <v>85</v>
      </c>
      <c r="F52" s="38"/>
    </row>
    <row r="53" spans="1:14" s="4" customFormat="1" ht="15.95" customHeight="1" x14ac:dyDescent="0.2">
      <c r="A53" s="13">
        <v>6</v>
      </c>
      <c r="B53" s="12" t="s">
        <v>30</v>
      </c>
      <c r="C53" s="42">
        <v>48</v>
      </c>
      <c r="D53" s="7">
        <v>46</v>
      </c>
      <c r="E53" s="20">
        <f t="shared" si="17"/>
        <v>94</v>
      </c>
      <c r="F53" s="5"/>
    </row>
    <row r="54" spans="1:14" s="4" customFormat="1" ht="15.95" customHeight="1" x14ac:dyDescent="0.2">
      <c r="A54" s="13">
        <v>7</v>
      </c>
      <c r="B54" s="12" t="s">
        <v>31</v>
      </c>
      <c r="C54" s="42">
        <v>40</v>
      </c>
      <c r="D54" s="7">
        <v>45</v>
      </c>
      <c r="E54" s="20">
        <f t="shared" si="17"/>
        <v>85</v>
      </c>
      <c r="F54" s="5"/>
    </row>
    <row r="55" spans="1:14" ht="18" customHeight="1" x14ac:dyDescent="0.55000000000000004">
      <c r="A55" s="13">
        <v>8</v>
      </c>
      <c r="B55" s="12" t="s">
        <v>32</v>
      </c>
      <c r="C55" s="42">
        <v>53</v>
      </c>
      <c r="D55" s="7">
        <v>47</v>
      </c>
      <c r="E55" s="20">
        <f t="shared" si="17"/>
        <v>100</v>
      </c>
      <c r="H55" s="3"/>
      <c r="J55" s="3"/>
      <c r="L55" s="3"/>
      <c r="M55" s="3"/>
    </row>
    <row r="56" spans="1:14" ht="18" customHeight="1" x14ac:dyDescent="0.55000000000000004">
      <c r="A56" s="13">
        <v>9</v>
      </c>
      <c r="B56" s="12" t="s">
        <v>33</v>
      </c>
      <c r="C56" s="43">
        <v>64</v>
      </c>
      <c r="D56" s="28">
        <v>61</v>
      </c>
      <c r="E56" s="20">
        <f t="shared" si="17"/>
        <v>125</v>
      </c>
      <c r="H56" s="3"/>
      <c r="J56" s="3"/>
      <c r="L56" s="3"/>
      <c r="M56" s="3"/>
    </row>
    <row r="57" spans="1:14" ht="18" customHeight="1" x14ac:dyDescent="0.55000000000000004">
      <c r="A57" s="8"/>
      <c r="B57" s="24" t="s">
        <v>5</v>
      </c>
      <c r="C57" s="24">
        <f>SUM(C51:C56)</f>
        <v>291</v>
      </c>
      <c r="D57" s="24">
        <f>SUM(D51:D56)</f>
        <v>275</v>
      </c>
      <c r="E57" s="24">
        <f t="shared" si="17"/>
        <v>566</v>
      </c>
      <c r="H57" s="3"/>
      <c r="J57" s="3"/>
      <c r="L57" s="3"/>
      <c r="M57" s="3"/>
      <c r="N57" s="3"/>
    </row>
    <row r="58" spans="1:14" ht="18" customHeight="1" x14ac:dyDescent="0.55000000000000004">
      <c r="A58" s="8"/>
      <c r="B58" s="21" t="s">
        <v>39</v>
      </c>
      <c r="C58" s="21">
        <f>C50+C57</f>
        <v>362</v>
      </c>
      <c r="D58" s="21">
        <f t="shared" ref="D58" si="19">D50+D57</f>
        <v>340</v>
      </c>
      <c r="E58" s="21">
        <f>E50+E57</f>
        <v>702</v>
      </c>
    </row>
    <row r="59" spans="1:14" ht="18" customHeight="1" x14ac:dyDescent="0.55000000000000004">
      <c r="A59" s="8"/>
      <c r="B59" s="59" t="s">
        <v>39</v>
      </c>
      <c r="C59" s="60"/>
      <c r="D59" s="61"/>
      <c r="E59" s="20">
        <v>694</v>
      </c>
      <c r="F59" s="48" t="s">
        <v>44</v>
      </c>
    </row>
    <row r="60" spans="1:14" ht="18" customHeight="1" x14ac:dyDescent="0.55000000000000004">
      <c r="B60" s="22"/>
      <c r="C60" s="22"/>
    </row>
    <row r="61" spans="1:14" ht="18" customHeight="1" x14ac:dyDescent="0.55000000000000004">
      <c r="B61" s="3"/>
      <c r="C61" s="3"/>
    </row>
  </sheetData>
  <mergeCells count="8">
    <mergeCell ref="B59:D59"/>
    <mergeCell ref="A44:E44"/>
    <mergeCell ref="A1:G1"/>
    <mergeCell ref="F2:G2"/>
    <mergeCell ref="C2:E2"/>
    <mergeCell ref="B2:B3"/>
    <mergeCell ref="A2:A3"/>
    <mergeCell ref="A41:D41"/>
  </mergeCells>
  <phoneticPr fontId="7" type="noConversion"/>
  <printOptions horizontalCentered="1" verticalCentered="1"/>
  <pageMargins left="0.70866141732283472" right="0.70866141732283472" top="0" bottom="0" header="0.31496062992125984" footer="0.31496062992125984"/>
  <pageSetup paperSize="9" scale="95" orientation="portrait" r:id="rId1"/>
  <rowBreaks count="1" manualBreakCount="1">
    <brk id="41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สรุปจำนวนนักเรียน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Haddock</dc:creator>
  <cp:lastModifiedBy>vcom</cp:lastModifiedBy>
  <cp:lastPrinted>2026-06-09T08:41:51Z</cp:lastPrinted>
  <dcterms:created xsi:type="dcterms:W3CDTF">2014-04-28T05:08:17Z</dcterms:created>
  <dcterms:modified xsi:type="dcterms:W3CDTF">2026-06-10T10:06:33Z</dcterms:modified>
</cp:coreProperties>
</file>